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<sst xmlns="http://schemas.openxmlformats.org/spreadsheetml/2006/main" count="131" uniqueCount="94">
  <si>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Platz</t>
  </si>
  <si>
    <t>Land</t>
  </si>
  <si>
    <t>Holbfer, Stefan</t>
  </si>
  <si>
    <t>Pomberger, Bernhard</t>
  </si>
  <si>
    <t>Herrig, Andreas</t>
  </si>
  <si>
    <t>Plch, Radovan</t>
  </si>
  <si>
    <t>Pavek ml., Jaroslav</t>
  </si>
  <si>
    <t>Kohler, Michael</t>
  </si>
  <si>
    <t>Mateju, Ivo</t>
  </si>
  <si>
    <t>Sperling, Christian</t>
  </si>
  <si>
    <t>Vojtisek, Vaclav</t>
  </si>
  <si>
    <t>Plch, Jan</t>
  </si>
  <si>
    <t>Schedel, Siegfried</t>
  </si>
  <si>
    <t>Sadomka, Jiri</t>
  </si>
  <si>
    <t>Sedivec, Vaclav</t>
  </si>
  <si>
    <t>Svaton, Roger</t>
  </si>
  <si>
    <t>Masny, Rudo</t>
  </si>
  <si>
    <t>Blaha, Vaclav</t>
  </si>
  <si>
    <t>Brandejs, Karel</t>
  </si>
  <si>
    <t>Muller, Jiri</t>
  </si>
  <si>
    <t>Vesely, Jiri</t>
  </si>
  <si>
    <t>Legersky, Branislav</t>
  </si>
  <si>
    <t>Vodak, Vladimir</t>
  </si>
  <si>
    <t>Grochot, Josef</t>
  </si>
  <si>
    <t>Mateju, Vladimir</t>
  </si>
  <si>
    <t>Dvorak, Ondrej</t>
  </si>
  <si>
    <t>Bacinsky, Jiri</t>
  </si>
  <si>
    <t>Pavek, Jaroslav</t>
  </si>
  <si>
    <t>Kaplan, Jaroslav</t>
  </si>
  <si>
    <t>Lenik, Frantisek</t>
  </si>
  <si>
    <t>Vojtech, Roman</t>
  </si>
  <si>
    <t>Kuchar, Vladimir</t>
  </si>
  <si>
    <t>Bezr, Jindrich</t>
  </si>
  <si>
    <t>Müller, Mike</t>
  </si>
  <si>
    <t>Vojtech, Vit</t>
  </si>
  <si>
    <t>AUT</t>
  </si>
  <si>
    <t>GER</t>
  </si>
  <si>
    <t>CZE</t>
  </si>
  <si>
    <t>SVK</t>
  </si>
  <si>
    <t>POL</t>
  </si>
  <si>
    <t>AUT 610021-3707</t>
  </si>
  <si>
    <t>AUT 610021-0038</t>
  </si>
  <si>
    <t>GER 2883</t>
  </si>
  <si>
    <t>CZE 458-9</t>
  </si>
  <si>
    <t>CZE 43-20</t>
  </si>
  <si>
    <t>CZE 285-53</t>
  </si>
  <si>
    <t>AUT 610021-2075</t>
  </si>
  <si>
    <t>CZE 243-2</t>
  </si>
  <si>
    <t>GER 2982</t>
  </si>
  <si>
    <t>CZE 458-1</t>
  </si>
  <si>
    <t>CZE 458-8</t>
  </si>
  <si>
    <t>GER 965</t>
  </si>
  <si>
    <t>CZE 243-5</t>
  </si>
  <si>
    <t>CZE 209-17</t>
  </si>
  <si>
    <t>CZE 70-4</t>
  </si>
  <si>
    <t>SVK 23-07</t>
  </si>
  <si>
    <t>CZE 043-025</t>
  </si>
  <si>
    <t>CZE 50-3</t>
  </si>
  <si>
    <t>CZE 418-11</t>
  </si>
  <si>
    <t>CZE 285-71</t>
  </si>
  <si>
    <t>SVK 23-06</t>
  </si>
  <si>
    <t>CZE 70-3</t>
  </si>
  <si>
    <t>POL 17-79</t>
  </si>
  <si>
    <t>CZE 243-3</t>
  </si>
  <si>
    <t>CZE 285-74</t>
  </si>
  <si>
    <t>CZE 285-73</t>
  </si>
  <si>
    <t>CZE 285-18</t>
  </si>
  <si>
    <t>CZE 243-10</t>
  </si>
  <si>
    <t>CZE 285-72</t>
  </si>
  <si>
    <t>CZE 0-16</t>
  </si>
  <si>
    <t>CZE 70-7</t>
  </si>
  <si>
    <t>CZE 185-17</t>
  </si>
  <si>
    <t>GER 3022</t>
  </si>
  <si>
    <t>CZE 0-124</t>
  </si>
  <si>
    <t xml:space="preserve">Lizenz </t>
  </si>
  <si>
    <t>1. Durchgang</t>
  </si>
  <si>
    <t>Pkt.</t>
  </si>
  <si>
    <t>Zeit</t>
  </si>
  <si>
    <t>2. Durchgang</t>
  </si>
  <si>
    <t>3. Durchgang</t>
  </si>
  <si>
    <t>4. Durchgang</t>
  </si>
  <si>
    <t>5. Durchgang</t>
  </si>
  <si>
    <t>Name, Vorname</t>
  </si>
  <si>
    <t>Gesamt mit
Streicher</t>
  </si>
  <si>
    <t>Streicher</t>
  </si>
  <si>
    <t>EUROCONTEST F3F RANA</t>
  </si>
  <si>
    <t>Triska, Jaroslav</t>
  </si>
  <si>
    <t>Rana near Louny</t>
  </si>
  <si>
    <t>CZECH Rebuplic</t>
  </si>
  <si>
    <t>Organiser: MODELLCLUB LOUNY</t>
  </si>
  <si>
    <t>Director: Miloslav Nechanicky</t>
  </si>
  <si>
    <t>Jury: Rolf LANGE, Norbert HABE, Lubos HORACEK</t>
  </si>
  <si>
    <t>Technical support: ICOMP AC s.r.o., Louny</t>
  </si>
  <si>
    <t>Date: 1st.-2nd. June 2002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</si>
</sst>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0" xfId="0" applyFont="1" applyAlignment="1">
      <alignment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8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4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1">
      <selection activeCell="E2" sqref="E2"/>
    </sheetView>
  </sheetViews>
  <sheetFormatPr defaultColWidth="11.421875" defaultRowHeight="12.75"/>
  <cols>
    <col min="1" max="1" width="6.00390625" style="0" customWidth="1"/>
    <col min="2" max="2" width="21.57421875" style="0" customWidth="1"/>
    <col min="3" max="3" width="5.57421875" style="0" customWidth="1"/>
    <col min="4" max="4" width="16.00390625" style="0" customWidth="1"/>
    <col min="5" max="5" width="7.28125" style="0" customWidth="1"/>
    <col min="6" max="6" width="8.28125" style="32" customWidth="1"/>
    <col min="7" max="7" width="7.28125" style="0" customWidth="1"/>
    <col min="8" max="8" width="8.140625" style="0" customWidth="1"/>
    <col min="9" max="9" width="7.28125" style="0" customWidth="1"/>
    <col min="10" max="10" width="9.140625" style="32" customWidth="1"/>
    <col min="11" max="11" width="7.28125" style="0" customWidth="1"/>
    <col min="12" max="12" width="8.00390625" style="32" customWidth="1"/>
    <col min="13" max="13" width="7.28125" style="0" customWidth="1"/>
    <col min="14" max="14" width="7.8515625" style="32" customWidth="1"/>
    <col min="15" max="15" width="9.8515625" style="0" customWidth="1"/>
    <col min="16" max="16" width="14.00390625" style="0" customWidth="1"/>
  </cols>
  <sheetData>
    <row r="1" ht="15.75">
      <c r="A1" s="15" t="s">
        <v>85</v>
      </c>
    </row>
    <row r="2" ht="13.5" customHeight="1">
      <c r="A2" s="15"/>
    </row>
    <row r="3" spans="1:4" ht="13.5" customHeight="1">
      <c r="A3" s="17" t="s">
        <v>87</v>
      </c>
      <c r="B3" s="73"/>
      <c r="C3" s="73"/>
      <c r="D3" s="73"/>
    </row>
    <row r="4" spans="1:4" ht="13.5" customHeight="1">
      <c r="A4" s="17" t="s">
        <v>88</v>
      </c>
      <c r="B4" s="73"/>
      <c r="C4" s="73"/>
      <c r="D4" s="73"/>
    </row>
    <row r="5" spans="1:4" ht="13.5" customHeight="1">
      <c r="A5" s="17"/>
      <c r="B5" s="73"/>
      <c r="C5" s="73"/>
      <c r="D5" s="73"/>
    </row>
    <row r="6" spans="1:4" ht="13.5" customHeight="1">
      <c r="A6" s="17" t="s">
        <v>89</v>
      </c>
      <c r="B6" s="73"/>
      <c r="C6" s="73"/>
      <c r="D6" s="73"/>
    </row>
    <row r="7" spans="1:4" ht="13.5" customHeight="1">
      <c r="A7" s="17" t="s">
        <v>90</v>
      </c>
      <c r="B7" s="73"/>
      <c r="C7" s="73"/>
      <c r="D7" s="73"/>
    </row>
    <row r="8" spans="1:4" ht="13.5" customHeight="1">
      <c r="A8" s="17" t="s">
        <v>91</v>
      </c>
      <c r="B8" s="73"/>
      <c r="C8" s="73"/>
      <c r="D8" s="73"/>
    </row>
    <row r="9" spans="1:4" ht="13.5" customHeight="1">
      <c r="A9" s="17" t="s">
        <v>92</v>
      </c>
      <c r="B9" s="73"/>
      <c r="C9" s="73"/>
      <c r="D9" s="73"/>
    </row>
    <row r="10" spans="1:4" ht="13.5" customHeight="1">
      <c r="A10" s="17" t="s">
        <v>93</v>
      </c>
      <c r="B10" s="73"/>
      <c r="C10" s="73"/>
      <c r="D10" s="73"/>
    </row>
    <row r="11" spans="19:20" ht="13.5" thickBot="1">
      <c r="S11" s="1"/>
      <c r="T11" s="1"/>
    </row>
    <row r="12" spans="1:20" ht="12.75">
      <c r="A12" s="57" t="s">
        <v>0</v>
      </c>
      <c r="B12" s="65" t="s">
        <v>82</v>
      </c>
      <c r="C12" s="67" t="s">
        <v>1</v>
      </c>
      <c r="D12" s="65" t="s">
        <v>74</v>
      </c>
      <c r="E12" s="55" t="s">
        <v>75</v>
      </c>
      <c r="F12" s="56"/>
      <c r="G12" s="55" t="s">
        <v>78</v>
      </c>
      <c r="H12" s="69"/>
      <c r="I12" s="55" t="s">
        <v>79</v>
      </c>
      <c r="J12" s="56"/>
      <c r="K12" s="55" t="s">
        <v>80</v>
      </c>
      <c r="L12" s="56"/>
      <c r="M12" s="63" t="s">
        <v>81</v>
      </c>
      <c r="N12" s="64"/>
      <c r="O12" s="61" t="s">
        <v>84</v>
      </c>
      <c r="P12" s="59" t="s">
        <v>83</v>
      </c>
      <c r="S12" s="1"/>
      <c r="T12" s="1"/>
    </row>
    <row r="13" spans="1:20" ht="13.5" thickBot="1">
      <c r="A13" s="58"/>
      <c r="B13" s="66"/>
      <c r="C13" s="68"/>
      <c r="D13" s="66"/>
      <c r="E13" s="4" t="s">
        <v>77</v>
      </c>
      <c r="F13" s="33" t="s">
        <v>76</v>
      </c>
      <c r="G13" s="4" t="s">
        <v>77</v>
      </c>
      <c r="H13" s="5" t="s">
        <v>76</v>
      </c>
      <c r="I13" s="4" t="s">
        <v>77</v>
      </c>
      <c r="J13" s="33" t="s">
        <v>76</v>
      </c>
      <c r="K13" s="4" t="s">
        <v>77</v>
      </c>
      <c r="L13" s="33" t="s">
        <v>76</v>
      </c>
      <c r="M13" s="6" t="s">
        <v>77</v>
      </c>
      <c r="N13" s="34" t="s">
        <v>76</v>
      </c>
      <c r="O13" s="62"/>
      <c r="P13" s="60"/>
      <c r="S13" s="1"/>
      <c r="T13" s="1"/>
    </row>
    <row r="14" spans="1:20" s="17" customFormat="1" ht="12.75">
      <c r="A14" s="8">
        <v>1</v>
      </c>
      <c r="B14" s="11" t="s">
        <v>2</v>
      </c>
      <c r="C14" s="16" t="s">
        <v>35</v>
      </c>
      <c r="D14" s="11" t="s">
        <v>40</v>
      </c>
      <c r="E14" s="28">
        <v>53.1</v>
      </c>
      <c r="F14" s="20">
        <f>E20*1000/E14</f>
        <v>990.5838041431261</v>
      </c>
      <c r="G14" s="50">
        <v>54.9</v>
      </c>
      <c r="H14" s="36">
        <f>G14*1000/G14</f>
        <v>1000</v>
      </c>
      <c r="I14" s="28">
        <v>47.5</v>
      </c>
      <c r="J14" s="20">
        <f>I21*1000/I14</f>
        <v>957.8947368421053</v>
      </c>
      <c r="K14" s="46">
        <v>52.9</v>
      </c>
      <c r="L14" s="39">
        <f>K15*1000/K14</f>
        <v>765.5954631379963</v>
      </c>
      <c r="M14" s="28">
        <v>42.7</v>
      </c>
      <c r="N14" s="21">
        <f>M16*1000/M14</f>
        <v>948.4777517564402</v>
      </c>
      <c r="O14" s="70">
        <f>MIN(F14,H14,J14,L14,N14)</f>
        <v>765.5954631379963</v>
      </c>
      <c r="P14" s="9">
        <f>F14+H14+J14+L14+N14-MIN(F14,H14,J14,L14,N14)</f>
        <v>3896.956292741672</v>
      </c>
      <c r="S14" s="18"/>
      <c r="T14" s="18"/>
    </row>
    <row r="15" spans="1:16" s="1" customFormat="1" ht="12.75">
      <c r="A15" s="2">
        <f>A14+1</f>
        <v>2</v>
      </c>
      <c r="B15" s="12" t="s">
        <v>3</v>
      </c>
      <c r="C15" s="52" t="s">
        <v>35</v>
      </c>
      <c r="D15" s="12" t="s">
        <v>41</v>
      </c>
      <c r="E15" s="29">
        <v>57.3</v>
      </c>
      <c r="F15" s="22">
        <f>E20*1000/E15</f>
        <v>917.9755671902269</v>
      </c>
      <c r="G15" s="29">
        <v>64</v>
      </c>
      <c r="H15" s="22">
        <f>G14*1000/G15</f>
        <v>857.8125</v>
      </c>
      <c r="I15" s="29">
        <v>46</v>
      </c>
      <c r="J15" s="22">
        <f>I21*1000/I15</f>
        <v>989.1304347826087</v>
      </c>
      <c r="K15" s="49">
        <v>40.5</v>
      </c>
      <c r="L15" s="37">
        <f>K15*1000/K15</f>
        <v>1000</v>
      </c>
      <c r="M15" s="44">
        <v>52.2</v>
      </c>
      <c r="N15" s="40">
        <f>M16*1000/M15</f>
        <v>775.8620689655172</v>
      </c>
      <c r="O15" s="71">
        <f aca="true" t="shared" si="0" ref="O15:O47">MIN(F15,H15,J15,L15,N15)</f>
        <v>775.8620689655172</v>
      </c>
      <c r="P15" s="7">
        <f aca="true" t="shared" si="1" ref="P15:P47">F15+H15+J15+L15+N15-MIN(F15,H15,J15,L15,N15)</f>
        <v>3764.9185019728357</v>
      </c>
    </row>
    <row r="16" spans="1:16" s="17" customFormat="1" ht="12.75">
      <c r="A16" s="10">
        <f aca="true" t="shared" si="2" ref="A16:A46">A15+1</f>
        <v>3</v>
      </c>
      <c r="B16" s="13" t="s">
        <v>4</v>
      </c>
      <c r="C16" s="19" t="s">
        <v>36</v>
      </c>
      <c r="D16" s="13" t="s">
        <v>42</v>
      </c>
      <c r="E16" s="30">
        <v>59.4</v>
      </c>
      <c r="F16" s="24">
        <f>E20*1000/E16</f>
        <v>885.5218855218856</v>
      </c>
      <c r="G16" s="30">
        <v>57.2</v>
      </c>
      <c r="H16" s="24">
        <f>G14*1000/G16</f>
        <v>959.7902097902097</v>
      </c>
      <c r="I16" s="45">
        <v>81.7</v>
      </c>
      <c r="J16" s="41">
        <f>I21*1000/I16</f>
        <v>556.9155446756425</v>
      </c>
      <c r="K16" s="30">
        <v>47.2</v>
      </c>
      <c r="L16" s="24">
        <f>K15*1000/K16</f>
        <v>858.050847457627</v>
      </c>
      <c r="M16" s="51">
        <v>40.5</v>
      </c>
      <c r="N16" s="38">
        <f>M16*1000/M16</f>
        <v>1000</v>
      </c>
      <c r="O16" s="70">
        <f t="shared" si="0"/>
        <v>556.9155446756425</v>
      </c>
      <c r="P16" s="9">
        <f t="shared" si="1"/>
        <v>3703.362942769722</v>
      </c>
    </row>
    <row r="17" spans="1:16" s="1" customFormat="1" ht="12.75">
      <c r="A17" s="2">
        <f t="shared" si="2"/>
        <v>4</v>
      </c>
      <c r="B17" s="12" t="s">
        <v>5</v>
      </c>
      <c r="C17" s="52" t="s">
        <v>37</v>
      </c>
      <c r="D17" s="12" t="s">
        <v>43</v>
      </c>
      <c r="E17" s="44">
        <v>74.2</v>
      </c>
      <c r="F17" s="42">
        <f>E20*1000/E17</f>
        <v>708.8948787061994</v>
      </c>
      <c r="G17" s="29">
        <v>61.8</v>
      </c>
      <c r="H17" s="22">
        <f>G14*1000/G17</f>
        <v>888.3495145631068</v>
      </c>
      <c r="I17" s="29">
        <v>47.7</v>
      </c>
      <c r="J17" s="22">
        <f>I21*1000/I17</f>
        <v>953.8784067085953</v>
      </c>
      <c r="K17" s="29">
        <v>42.1</v>
      </c>
      <c r="L17" s="22">
        <f>K15*1000/K17</f>
        <v>961.9952494061757</v>
      </c>
      <c r="M17" s="29">
        <v>45.5</v>
      </c>
      <c r="N17" s="23">
        <f>M16*1000/M17</f>
        <v>890.1098901098901</v>
      </c>
      <c r="O17" s="71">
        <f t="shared" si="0"/>
        <v>708.8948787061994</v>
      </c>
      <c r="P17" s="7">
        <v>3694.34</v>
      </c>
    </row>
    <row r="18" spans="1:16" s="17" customFormat="1" ht="12.75">
      <c r="A18" s="10">
        <f t="shared" si="2"/>
        <v>5</v>
      </c>
      <c r="B18" s="13" t="s">
        <v>86</v>
      </c>
      <c r="C18" s="19" t="s">
        <v>37</v>
      </c>
      <c r="D18" s="13" t="s">
        <v>44</v>
      </c>
      <c r="E18" s="30">
        <v>55.5</v>
      </c>
      <c r="F18" s="24">
        <f>E20*1000/E18</f>
        <v>947.7477477477478</v>
      </c>
      <c r="G18" s="30">
        <v>59.5</v>
      </c>
      <c r="H18" s="24">
        <f>G14*1000/G18</f>
        <v>922.6890756302521</v>
      </c>
      <c r="I18" s="30">
        <v>57.5</v>
      </c>
      <c r="J18" s="24">
        <f>I21*1000/I18</f>
        <v>791.304347826087</v>
      </c>
      <c r="K18" s="45">
        <v>63.7</v>
      </c>
      <c r="L18" s="41">
        <f>K15*1000/K18</f>
        <v>635.7927786499215</v>
      </c>
      <c r="M18" s="30">
        <v>46.7</v>
      </c>
      <c r="N18" s="25">
        <f>M16*1000/M18</f>
        <v>867.2376873661669</v>
      </c>
      <c r="O18" s="70">
        <f t="shared" si="0"/>
        <v>635.7927786499215</v>
      </c>
      <c r="P18" s="9">
        <f t="shared" si="1"/>
        <v>3528.9788585702536</v>
      </c>
    </row>
    <row r="19" spans="1:16" s="1" customFormat="1" ht="12.75">
      <c r="A19" s="2">
        <f t="shared" si="2"/>
        <v>6</v>
      </c>
      <c r="B19" s="12" t="s">
        <v>6</v>
      </c>
      <c r="C19" s="52" t="s">
        <v>37</v>
      </c>
      <c r="D19" s="12" t="s">
        <v>45</v>
      </c>
      <c r="E19" s="29">
        <v>62.6</v>
      </c>
      <c r="F19" s="22">
        <f>E20*1000/E19</f>
        <v>840.2555910543131</v>
      </c>
      <c r="G19" s="29">
        <v>59.8</v>
      </c>
      <c r="H19" s="22">
        <f>G14*1000/G19</f>
        <v>918.0602006688964</v>
      </c>
      <c r="I19" s="29">
        <v>51</v>
      </c>
      <c r="J19" s="22">
        <f>I21*1000/I19</f>
        <v>892.156862745098</v>
      </c>
      <c r="K19" s="44">
        <v>64.7</v>
      </c>
      <c r="L19" s="42">
        <f>K15*1000/K19</f>
        <v>625.9659969088099</v>
      </c>
      <c r="M19" s="29">
        <v>47.4</v>
      </c>
      <c r="N19" s="23">
        <f>M16*1000/M19</f>
        <v>854.4303797468355</v>
      </c>
      <c r="O19" s="71">
        <f t="shared" si="0"/>
        <v>625.9659969088099</v>
      </c>
      <c r="P19" s="7">
        <f t="shared" si="1"/>
        <v>3504.9030342151427</v>
      </c>
    </row>
    <row r="20" spans="1:16" s="17" customFormat="1" ht="12.75">
      <c r="A20" s="10">
        <f t="shared" si="2"/>
        <v>7</v>
      </c>
      <c r="B20" s="13" t="s">
        <v>7</v>
      </c>
      <c r="C20" s="19" t="s">
        <v>35</v>
      </c>
      <c r="D20" s="13" t="s">
        <v>46</v>
      </c>
      <c r="E20" s="51">
        <v>52.6</v>
      </c>
      <c r="F20" s="35">
        <v>1000</v>
      </c>
      <c r="G20" s="30">
        <v>60.4</v>
      </c>
      <c r="H20" s="24">
        <f>G14*1000/G20</f>
        <v>908.9403973509934</v>
      </c>
      <c r="I20" s="30">
        <v>64.6</v>
      </c>
      <c r="J20" s="24">
        <f>I21*1000/I20</f>
        <v>704.3343653250774</v>
      </c>
      <c r="K20" s="30">
        <v>47.4</v>
      </c>
      <c r="L20" s="24">
        <f>K15*1000/K20</f>
        <v>854.4303797468355</v>
      </c>
      <c r="M20" s="45">
        <v>58.3</v>
      </c>
      <c r="N20" s="43">
        <f>M16*1000/M20</f>
        <v>694.6826758147513</v>
      </c>
      <c r="O20" s="70">
        <f t="shared" si="0"/>
        <v>694.6826758147513</v>
      </c>
      <c r="P20" s="9">
        <f t="shared" si="1"/>
        <v>3467.705142422906</v>
      </c>
    </row>
    <row r="21" spans="1:16" s="1" customFormat="1" ht="12.75">
      <c r="A21" s="2">
        <f t="shared" si="2"/>
        <v>8</v>
      </c>
      <c r="B21" s="12" t="s">
        <v>8</v>
      </c>
      <c r="C21" s="52" t="s">
        <v>37</v>
      </c>
      <c r="D21" s="12" t="s">
        <v>47</v>
      </c>
      <c r="E21" s="29">
        <v>64.5</v>
      </c>
      <c r="F21" s="22">
        <f>E20*1000/E21</f>
        <v>815.5038759689922</v>
      </c>
      <c r="G21" s="44">
        <v>0</v>
      </c>
      <c r="H21" s="42">
        <v>0</v>
      </c>
      <c r="I21" s="49">
        <v>45.5</v>
      </c>
      <c r="J21" s="37">
        <f>I21*1000/I21</f>
        <v>1000</v>
      </c>
      <c r="K21" s="29">
        <v>47.3</v>
      </c>
      <c r="L21" s="22">
        <f>K15*1000/K21</f>
        <v>856.2367864693447</v>
      </c>
      <c r="M21" s="29">
        <v>53.9</v>
      </c>
      <c r="N21" s="23">
        <f>M16*1000/M21</f>
        <v>751.39146567718</v>
      </c>
      <c r="O21" s="71">
        <f t="shared" si="0"/>
        <v>0</v>
      </c>
      <c r="P21" s="7">
        <f t="shared" si="1"/>
        <v>3423.132128115517</v>
      </c>
    </row>
    <row r="22" spans="1:16" s="17" customFormat="1" ht="12.75">
      <c r="A22" s="10">
        <f t="shared" si="2"/>
        <v>9</v>
      </c>
      <c r="B22" s="13" t="s">
        <v>9</v>
      </c>
      <c r="C22" s="19" t="s">
        <v>36</v>
      </c>
      <c r="D22" s="13" t="s">
        <v>48</v>
      </c>
      <c r="E22" s="30">
        <v>53</v>
      </c>
      <c r="F22" s="24">
        <f>E20*1000/E22</f>
        <v>992.4528301886793</v>
      </c>
      <c r="G22" s="30">
        <v>74.7</v>
      </c>
      <c r="H22" s="24">
        <f>G14*1000/G22</f>
        <v>734.9397590361446</v>
      </c>
      <c r="I22" s="30">
        <v>62.7</v>
      </c>
      <c r="J22" s="24">
        <f>I21*1000/I22</f>
        <v>725.6778309409888</v>
      </c>
      <c r="K22" s="45">
        <v>58.8</v>
      </c>
      <c r="L22" s="41">
        <f>K15*1000/K22</f>
        <v>688.7755102040817</v>
      </c>
      <c r="M22" s="30">
        <v>41.8</v>
      </c>
      <c r="N22" s="25">
        <f>M16*1000/M22</f>
        <v>968.8995215311005</v>
      </c>
      <c r="O22" s="70">
        <f t="shared" si="0"/>
        <v>688.7755102040817</v>
      </c>
      <c r="P22" s="9">
        <f t="shared" si="1"/>
        <v>3421.9699416969133</v>
      </c>
    </row>
    <row r="23" spans="1:16" s="1" customFormat="1" ht="12.75">
      <c r="A23" s="2">
        <f t="shared" si="2"/>
        <v>10</v>
      </c>
      <c r="B23" s="12" t="s">
        <v>10</v>
      </c>
      <c r="C23" s="52" t="s">
        <v>37</v>
      </c>
      <c r="D23" s="12" t="s">
        <v>49</v>
      </c>
      <c r="E23" s="44">
        <v>66.1</v>
      </c>
      <c r="F23" s="42">
        <f>E20*1000/E23</f>
        <v>795.7639939485629</v>
      </c>
      <c r="G23" s="29">
        <v>64.3</v>
      </c>
      <c r="H23" s="22">
        <f>G14*1000/G23</f>
        <v>853.8102643856921</v>
      </c>
      <c r="I23" s="29">
        <v>56.7</v>
      </c>
      <c r="J23" s="22">
        <f>I21*1000/I23</f>
        <v>802.469135802469</v>
      </c>
      <c r="K23" s="29">
        <v>47.4</v>
      </c>
      <c r="L23" s="22">
        <f>K15*1000/K23</f>
        <v>854.4303797468355</v>
      </c>
      <c r="M23" s="29">
        <v>45.4</v>
      </c>
      <c r="N23" s="23">
        <f>M16*1000/M23</f>
        <v>892.0704845814978</v>
      </c>
      <c r="O23" s="71">
        <f t="shared" si="0"/>
        <v>795.7639939485629</v>
      </c>
      <c r="P23" s="7">
        <f t="shared" si="1"/>
        <v>3402.7802645164943</v>
      </c>
    </row>
    <row r="24" spans="1:16" s="17" customFormat="1" ht="12.75">
      <c r="A24" s="10">
        <f t="shared" si="2"/>
        <v>11</v>
      </c>
      <c r="B24" s="13" t="s">
        <v>11</v>
      </c>
      <c r="C24" s="19" t="s">
        <v>37</v>
      </c>
      <c r="D24" s="13" t="s">
        <v>50</v>
      </c>
      <c r="E24" s="45">
        <v>73.8</v>
      </c>
      <c r="F24" s="41">
        <f>E20*1000/E24</f>
        <v>712.7371273712737</v>
      </c>
      <c r="G24" s="30">
        <v>64.7</v>
      </c>
      <c r="H24" s="24">
        <f>G14*1000/G24</f>
        <v>848.531684698609</v>
      </c>
      <c r="I24" s="30">
        <v>46.3</v>
      </c>
      <c r="J24" s="24">
        <f>I21*1000/I24</f>
        <v>982.7213822894169</v>
      </c>
      <c r="K24" s="30">
        <v>48.9</v>
      </c>
      <c r="L24" s="24">
        <f>K15*1000/K24</f>
        <v>828.2208588957055</v>
      </c>
      <c r="M24" s="30">
        <v>54.6</v>
      </c>
      <c r="N24" s="25">
        <f>M16*1000/M24</f>
        <v>741.7582417582418</v>
      </c>
      <c r="O24" s="70">
        <f t="shared" si="0"/>
        <v>712.7371273712737</v>
      </c>
      <c r="P24" s="9">
        <f t="shared" si="1"/>
        <v>3401.232167641973</v>
      </c>
    </row>
    <row r="25" spans="1:16" s="1" customFormat="1" ht="12.75">
      <c r="A25" s="2">
        <f t="shared" si="2"/>
        <v>12</v>
      </c>
      <c r="B25" s="12" t="s">
        <v>12</v>
      </c>
      <c r="C25" s="52" t="s">
        <v>36</v>
      </c>
      <c r="D25" s="12" t="s">
        <v>51</v>
      </c>
      <c r="E25" s="29">
        <v>60</v>
      </c>
      <c r="F25" s="22">
        <f>E20*1000/E25</f>
        <v>876.6666666666666</v>
      </c>
      <c r="G25" s="29">
        <v>59.1</v>
      </c>
      <c r="H25" s="22">
        <f>G14*1000/G25</f>
        <v>928.9340101522843</v>
      </c>
      <c r="I25" s="44">
        <v>58.3</v>
      </c>
      <c r="J25" s="42">
        <f>I21*1000/I25</f>
        <v>780.4459691252144</v>
      </c>
      <c r="K25" s="29">
        <v>51</v>
      </c>
      <c r="L25" s="22">
        <f>K15*1000/K25</f>
        <v>794.1176470588235</v>
      </c>
      <c r="M25" s="29">
        <v>51</v>
      </c>
      <c r="N25" s="23">
        <f>M16*1000/M25</f>
        <v>794.1176470588235</v>
      </c>
      <c r="O25" s="71">
        <f t="shared" si="0"/>
        <v>780.4459691252144</v>
      </c>
      <c r="P25" s="7">
        <f t="shared" si="1"/>
        <v>3393.835970936598</v>
      </c>
    </row>
    <row r="26" spans="1:16" s="17" customFormat="1" ht="12.75">
      <c r="A26" s="10">
        <f t="shared" si="2"/>
        <v>13</v>
      </c>
      <c r="B26" s="13" t="s">
        <v>13</v>
      </c>
      <c r="C26" s="19" t="s">
        <v>37</v>
      </c>
      <c r="D26" s="13" t="s">
        <v>52</v>
      </c>
      <c r="E26" s="30">
        <v>58.4</v>
      </c>
      <c r="F26" s="24">
        <f>E20*1000/E26</f>
        <v>900.6849315068494</v>
      </c>
      <c r="G26" s="45">
        <v>76.8</v>
      </c>
      <c r="H26" s="41">
        <f>G14*1000/G26</f>
        <v>714.84375</v>
      </c>
      <c r="I26" s="30">
        <v>50.3</v>
      </c>
      <c r="J26" s="24">
        <f>I21*1000/I26</f>
        <v>904.5725646123261</v>
      </c>
      <c r="K26" s="30">
        <v>55.1</v>
      </c>
      <c r="L26" s="24">
        <f>K15*1000/K26</f>
        <v>735.02722323049</v>
      </c>
      <c r="M26" s="30">
        <v>47.9</v>
      </c>
      <c r="N26" s="25">
        <f>M16*1000/M26</f>
        <v>845.5114822546973</v>
      </c>
      <c r="O26" s="70">
        <f t="shared" si="0"/>
        <v>714.84375</v>
      </c>
      <c r="P26" s="9">
        <v>3385.79</v>
      </c>
    </row>
    <row r="27" spans="1:16" s="1" customFormat="1" ht="12.75">
      <c r="A27" s="2">
        <f t="shared" si="2"/>
        <v>14</v>
      </c>
      <c r="B27" s="12" t="s">
        <v>14</v>
      </c>
      <c r="C27" s="52" t="s">
        <v>37</v>
      </c>
      <c r="D27" s="12" t="s">
        <v>53</v>
      </c>
      <c r="E27" s="29">
        <v>70.5</v>
      </c>
      <c r="F27" s="22">
        <f>E20*1000/E27</f>
        <v>746.0992907801418</v>
      </c>
      <c r="G27" s="29">
        <v>56.1</v>
      </c>
      <c r="H27" s="22">
        <f>G14*1000/G27</f>
        <v>978.6096256684492</v>
      </c>
      <c r="I27" s="29">
        <v>58.6</v>
      </c>
      <c r="J27" s="22">
        <f>I21*1000/I27</f>
        <v>776.4505119453925</v>
      </c>
      <c r="K27" s="44">
        <v>61.1</v>
      </c>
      <c r="L27" s="42">
        <f>K15*1000/K27</f>
        <v>662.847790507365</v>
      </c>
      <c r="M27" s="29">
        <v>46.4</v>
      </c>
      <c r="N27" s="23">
        <f>M16*1000/M27</f>
        <v>872.844827586207</v>
      </c>
      <c r="O27" s="71">
        <f t="shared" si="0"/>
        <v>662.847790507365</v>
      </c>
      <c r="P27" s="7">
        <f t="shared" si="1"/>
        <v>3374.0042559801905</v>
      </c>
    </row>
    <row r="28" spans="1:16" s="17" customFormat="1" ht="12.75">
      <c r="A28" s="10">
        <f t="shared" si="2"/>
        <v>15</v>
      </c>
      <c r="B28" s="13" t="s">
        <v>15</v>
      </c>
      <c r="C28" s="19" t="s">
        <v>37</v>
      </c>
      <c r="D28" s="13" t="s">
        <v>54</v>
      </c>
      <c r="E28" s="45">
        <v>101.2</v>
      </c>
      <c r="F28" s="41">
        <f>E20*1000/E28</f>
        <v>519.7628458498024</v>
      </c>
      <c r="G28" s="30">
        <v>66.6</v>
      </c>
      <c r="H28" s="24">
        <f>G14*1000/G28</f>
        <v>824.3243243243244</v>
      </c>
      <c r="I28" s="30">
        <v>47.1</v>
      </c>
      <c r="J28" s="24">
        <f>I21*1000/I28</f>
        <v>966.0297239915074</v>
      </c>
      <c r="K28" s="30">
        <v>54.1</v>
      </c>
      <c r="L28" s="24">
        <f>K15*1000/K28</f>
        <v>748.6136783733826</v>
      </c>
      <c r="M28" s="30">
        <v>49.1</v>
      </c>
      <c r="N28" s="25">
        <f>M16*1000/M28</f>
        <v>824.847250509165</v>
      </c>
      <c r="O28" s="70">
        <f t="shared" si="0"/>
        <v>519.7628458498024</v>
      </c>
      <c r="P28" s="9">
        <f t="shared" si="1"/>
        <v>3363.8149771983794</v>
      </c>
    </row>
    <row r="29" spans="1:16" s="1" customFormat="1" ht="12.75">
      <c r="A29" s="2">
        <f t="shared" si="2"/>
        <v>16</v>
      </c>
      <c r="B29" s="12" t="s">
        <v>16</v>
      </c>
      <c r="C29" s="52" t="s">
        <v>38</v>
      </c>
      <c r="D29" s="12" t="s">
        <v>55</v>
      </c>
      <c r="E29" s="29">
        <v>70.2</v>
      </c>
      <c r="F29" s="22">
        <f>E20*1000/E29</f>
        <v>749.2877492877493</v>
      </c>
      <c r="G29" s="29">
        <v>60.4</v>
      </c>
      <c r="H29" s="22">
        <f>G14*1000/G29</f>
        <v>908.9403973509934</v>
      </c>
      <c r="I29" s="44">
        <v>63.6</v>
      </c>
      <c r="J29" s="42">
        <f>I21*1000/I29</f>
        <v>715.4088050314465</v>
      </c>
      <c r="K29" s="29">
        <v>46.9</v>
      </c>
      <c r="L29" s="22">
        <f>K15*1000/K29</f>
        <v>863.5394456289979</v>
      </c>
      <c r="M29" s="29">
        <v>49.9</v>
      </c>
      <c r="N29" s="23">
        <f>M16*1000/M29</f>
        <v>811.623246492986</v>
      </c>
      <c r="O29" s="71">
        <f t="shared" si="0"/>
        <v>715.4088050314465</v>
      </c>
      <c r="P29" s="7">
        <f t="shared" si="1"/>
        <v>3333.390838760726</v>
      </c>
    </row>
    <row r="30" spans="1:16" s="17" customFormat="1" ht="12.75">
      <c r="A30" s="10">
        <f t="shared" si="2"/>
        <v>17</v>
      </c>
      <c r="B30" s="13" t="s">
        <v>17</v>
      </c>
      <c r="C30" s="19" t="s">
        <v>37</v>
      </c>
      <c r="D30" s="13" t="s">
        <v>56</v>
      </c>
      <c r="E30" s="30">
        <v>88.2</v>
      </c>
      <c r="F30" s="24">
        <f>E20*1000/E30</f>
        <v>596.3718820861678</v>
      </c>
      <c r="G30" s="30">
        <v>64.9</v>
      </c>
      <c r="H30" s="24">
        <f>G14*1000/G30</f>
        <v>845.9167950693374</v>
      </c>
      <c r="I30" s="45">
        <v>83.3</v>
      </c>
      <c r="J30" s="41">
        <f>I21*1000/I30</f>
        <v>546.218487394958</v>
      </c>
      <c r="K30" s="30">
        <v>47</v>
      </c>
      <c r="L30" s="24">
        <f>K15*1000/K30</f>
        <v>861.7021276595744</v>
      </c>
      <c r="M30" s="30">
        <v>41.8</v>
      </c>
      <c r="N30" s="25">
        <f>M16*1000/M30</f>
        <v>968.8995215311005</v>
      </c>
      <c r="O30" s="70">
        <f t="shared" si="0"/>
        <v>546.218487394958</v>
      </c>
      <c r="P30" s="9">
        <f t="shared" si="1"/>
        <v>3272.89032634618</v>
      </c>
    </row>
    <row r="31" spans="1:16" s="1" customFormat="1" ht="12.75">
      <c r="A31" s="2">
        <f t="shared" si="2"/>
        <v>18</v>
      </c>
      <c r="B31" s="12" t="s">
        <v>18</v>
      </c>
      <c r="C31" s="52" t="s">
        <v>37</v>
      </c>
      <c r="D31" s="12" t="s">
        <v>57</v>
      </c>
      <c r="E31" s="29">
        <v>63.1</v>
      </c>
      <c r="F31" s="22">
        <f>E20*1000/E31</f>
        <v>833.5974643423137</v>
      </c>
      <c r="G31" s="29">
        <v>69.8</v>
      </c>
      <c r="H31" s="22">
        <f>G14*1000/G31</f>
        <v>786.5329512893983</v>
      </c>
      <c r="I31" s="29">
        <v>55.3</v>
      </c>
      <c r="J31" s="22">
        <f>I21*1000/I31</f>
        <v>822.7848101265823</v>
      </c>
      <c r="K31" s="44">
        <v>54.9</v>
      </c>
      <c r="L31" s="42">
        <f>K15*1000/K31</f>
        <v>737.7049180327868</v>
      </c>
      <c r="M31" s="29">
        <v>50.4</v>
      </c>
      <c r="N31" s="23">
        <f>M16*1000/M31</f>
        <v>803.5714285714286</v>
      </c>
      <c r="O31" s="71">
        <f t="shared" si="0"/>
        <v>737.7049180327868</v>
      </c>
      <c r="P31" s="7">
        <v>3246.48</v>
      </c>
    </row>
    <row r="32" spans="1:16" s="17" customFormat="1" ht="12.75">
      <c r="A32" s="10">
        <f t="shared" si="2"/>
        <v>19</v>
      </c>
      <c r="B32" s="13" t="s">
        <v>19</v>
      </c>
      <c r="C32" s="19" t="s">
        <v>37</v>
      </c>
      <c r="D32" s="13" t="s">
        <v>58</v>
      </c>
      <c r="E32" s="45">
        <v>81.6</v>
      </c>
      <c r="F32" s="41">
        <f>E20*1000/E32</f>
        <v>644.6078431372549</v>
      </c>
      <c r="G32" s="30">
        <v>83.9</v>
      </c>
      <c r="H32" s="24">
        <f>G14*1000/G32</f>
        <v>654.3504171632895</v>
      </c>
      <c r="I32" s="30">
        <v>51.4</v>
      </c>
      <c r="J32" s="24">
        <f>I21*1000/I32</f>
        <v>885.2140077821012</v>
      </c>
      <c r="K32" s="30">
        <v>49</v>
      </c>
      <c r="L32" s="24">
        <f>K15*1000/K32</f>
        <v>826.530612244898</v>
      </c>
      <c r="M32" s="30">
        <v>46.1</v>
      </c>
      <c r="N32" s="25">
        <f>M16*1000/M32</f>
        <v>878.5249457700651</v>
      </c>
      <c r="O32" s="70">
        <f t="shared" si="0"/>
        <v>644.6078431372549</v>
      </c>
      <c r="P32" s="9">
        <v>3244.61</v>
      </c>
    </row>
    <row r="33" spans="1:16" s="1" customFormat="1" ht="12.75">
      <c r="A33" s="2">
        <f t="shared" si="2"/>
        <v>20</v>
      </c>
      <c r="B33" s="12" t="s">
        <v>20</v>
      </c>
      <c r="C33" s="52" t="s">
        <v>37</v>
      </c>
      <c r="D33" s="12" t="s">
        <v>59</v>
      </c>
      <c r="E33" s="29">
        <v>57.3</v>
      </c>
      <c r="F33" s="22">
        <f>E20*1000/E33</f>
        <v>917.9755671902269</v>
      </c>
      <c r="G33" s="29">
        <v>68.4</v>
      </c>
      <c r="H33" s="22">
        <f>G14*1000/G33</f>
        <v>802.6315789473683</v>
      </c>
      <c r="I33" s="44">
        <v>65.8</v>
      </c>
      <c r="J33" s="42">
        <f>I21*1000/I33</f>
        <v>691.4893617021277</v>
      </c>
      <c r="K33" s="29">
        <v>57.1</v>
      </c>
      <c r="L33" s="22">
        <f>K15*1000/K33</f>
        <v>709.2819614711033</v>
      </c>
      <c r="M33" s="29">
        <v>50.9</v>
      </c>
      <c r="N33" s="23">
        <f>M16*1000/M33</f>
        <v>795.6777996070728</v>
      </c>
      <c r="O33" s="71">
        <f t="shared" si="0"/>
        <v>691.4893617021277</v>
      </c>
      <c r="P33" s="7">
        <f t="shared" si="1"/>
        <v>3225.5669072157716</v>
      </c>
    </row>
    <row r="34" spans="1:16" s="17" customFormat="1" ht="12.75">
      <c r="A34" s="10">
        <f t="shared" si="2"/>
        <v>21</v>
      </c>
      <c r="B34" s="13" t="s">
        <v>21</v>
      </c>
      <c r="C34" s="19" t="s">
        <v>38</v>
      </c>
      <c r="D34" s="13" t="s">
        <v>60</v>
      </c>
      <c r="E34" s="30">
        <v>57.5</v>
      </c>
      <c r="F34" s="24">
        <f>E20*1000/E34</f>
        <v>914.7826086956521</v>
      </c>
      <c r="G34" s="30">
        <v>74</v>
      </c>
      <c r="H34" s="24">
        <f>G14*1000/G34</f>
        <v>741.8918918918919</v>
      </c>
      <c r="I34" s="45">
        <v>67</v>
      </c>
      <c r="J34" s="41">
        <f>I21*1000/I34</f>
        <v>679.1044776119403</v>
      </c>
      <c r="K34" s="30">
        <v>50.8</v>
      </c>
      <c r="L34" s="24">
        <f>K15*1000/K34</f>
        <v>797.244094488189</v>
      </c>
      <c r="M34" s="30">
        <v>54.6</v>
      </c>
      <c r="N34" s="25">
        <f>M16*1000/M34</f>
        <v>741.7582417582418</v>
      </c>
      <c r="O34" s="70">
        <f t="shared" si="0"/>
        <v>679.1044776119403</v>
      </c>
      <c r="P34" s="9">
        <v>3195.67</v>
      </c>
    </row>
    <row r="35" spans="1:16" s="1" customFormat="1" ht="12.75">
      <c r="A35" s="2">
        <f t="shared" si="2"/>
        <v>22</v>
      </c>
      <c r="B35" s="12" t="s">
        <v>22</v>
      </c>
      <c r="C35" s="52" t="s">
        <v>37</v>
      </c>
      <c r="D35" s="12" t="s">
        <v>61</v>
      </c>
      <c r="E35" s="29">
        <v>64.8</v>
      </c>
      <c r="F35" s="22">
        <f>E20*1000/E35</f>
        <v>811.7283950617284</v>
      </c>
      <c r="G35" s="29">
        <v>66.1</v>
      </c>
      <c r="H35" s="22">
        <f>G14*1000/G35</f>
        <v>830.5597579425114</v>
      </c>
      <c r="I35" s="29">
        <v>55.4</v>
      </c>
      <c r="J35" s="22">
        <f>I21*1000/I35</f>
        <v>821.2996389891697</v>
      </c>
      <c r="K35" s="44">
        <v>57.7</v>
      </c>
      <c r="L35" s="42">
        <f>K15*1000/K35</f>
        <v>701.9064124783362</v>
      </c>
      <c r="M35" s="29">
        <v>55.5</v>
      </c>
      <c r="N35" s="23">
        <f>M16*1000/M35</f>
        <v>729.7297297297297</v>
      </c>
      <c r="O35" s="71">
        <f t="shared" si="0"/>
        <v>701.9064124783362</v>
      </c>
      <c r="P35" s="7">
        <f t="shared" si="1"/>
        <v>3193.317521723139</v>
      </c>
    </row>
    <row r="36" spans="1:16" s="17" customFormat="1" ht="12.75">
      <c r="A36" s="10">
        <f t="shared" si="2"/>
        <v>23</v>
      </c>
      <c r="B36" s="13" t="s">
        <v>23</v>
      </c>
      <c r="C36" s="19" t="s">
        <v>39</v>
      </c>
      <c r="D36" s="13" t="s">
        <v>62</v>
      </c>
      <c r="E36" s="45">
        <v>82.6</v>
      </c>
      <c r="F36" s="41">
        <f>E20*1000/E36</f>
        <v>636.8038740920098</v>
      </c>
      <c r="G36" s="30">
        <v>64.5</v>
      </c>
      <c r="H36" s="24">
        <f>G14*1000/G36</f>
        <v>851.1627906976744</v>
      </c>
      <c r="I36" s="30">
        <v>56.6</v>
      </c>
      <c r="J36" s="24">
        <f>I21*1000/I36</f>
        <v>803.886925795053</v>
      </c>
      <c r="K36" s="30">
        <v>54.8</v>
      </c>
      <c r="L36" s="24">
        <f>K15*1000/K36</f>
        <v>739.051094890511</v>
      </c>
      <c r="M36" s="30">
        <v>50.9</v>
      </c>
      <c r="N36" s="25">
        <f>M16*1000/M36</f>
        <v>795.6777996070728</v>
      </c>
      <c r="O36" s="70">
        <f t="shared" si="0"/>
        <v>636.8038740920098</v>
      </c>
      <c r="P36" s="9">
        <f t="shared" si="1"/>
        <v>3189.778610990312</v>
      </c>
    </row>
    <row r="37" spans="1:16" s="1" customFormat="1" ht="12.75">
      <c r="A37" s="2">
        <f t="shared" si="2"/>
        <v>24</v>
      </c>
      <c r="B37" s="12" t="s">
        <v>24</v>
      </c>
      <c r="C37" s="52" t="s">
        <v>37</v>
      </c>
      <c r="D37" s="12" t="s">
        <v>63</v>
      </c>
      <c r="E37" s="29">
        <v>66.3</v>
      </c>
      <c r="F37" s="22">
        <f>E20*1000/E37</f>
        <v>793.3634992458523</v>
      </c>
      <c r="G37" s="29">
        <v>69.9</v>
      </c>
      <c r="H37" s="22">
        <f>G14*1000/G37</f>
        <v>785.4077253218884</v>
      </c>
      <c r="I37" s="29">
        <v>57.3</v>
      </c>
      <c r="J37" s="22">
        <f>I21*1000/I37</f>
        <v>794.066317626527</v>
      </c>
      <c r="K37" s="44">
        <v>55.5</v>
      </c>
      <c r="L37" s="42">
        <f>K15*1000/K37</f>
        <v>729.7297297297297</v>
      </c>
      <c r="M37" s="29">
        <v>52.2</v>
      </c>
      <c r="N37" s="23">
        <f>M16*1000/M37</f>
        <v>775.8620689655172</v>
      </c>
      <c r="O37" s="71">
        <f t="shared" si="0"/>
        <v>729.7297297297297</v>
      </c>
      <c r="P37" s="7">
        <f t="shared" si="1"/>
        <v>3148.699611159785</v>
      </c>
    </row>
    <row r="38" spans="1:16" s="17" customFormat="1" ht="12.75">
      <c r="A38" s="10">
        <f t="shared" si="2"/>
        <v>25</v>
      </c>
      <c r="B38" s="13" t="s">
        <v>25</v>
      </c>
      <c r="C38" s="19" t="s">
        <v>37</v>
      </c>
      <c r="D38" s="13" t="s">
        <v>64</v>
      </c>
      <c r="E38" s="30">
        <v>66.1</v>
      </c>
      <c r="F38" s="24">
        <f>E20*1000/E38</f>
        <v>795.7639939485629</v>
      </c>
      <c r="G38" s="30">
        <v>80.4</v>
      </c>
      <c r="H38" s="24">
        <f>G14*1000/G38</f>
        <v>682.8358208955224</v>
      </c>
      <c r="I38" s="45">
        <v>67.5</v>
      </c>
      <c r="J38" s="41">
        <f>I21*1000/I38</f>
        <v>674.074074074074</v>
      </c>
      <c r="K38" s="30">
        <v>52.5</v>
      </c>
      <c r="L38" s="24">
        <f>K15*1000/K38</f>
        <v>771.4285714285714</v>
      </c>
      <c r="M38" s="30">
        <v>46.8</v>
      </c>
      <c r="N38" s="25">
        <f>M16*1000/M38</f>
        <v>865.3846153846155</v>
      </c>
      <c r="O38" s="70">
        <f t="shared" si="0"/>
        <v>674.074074074074</v>
      </c>
      <c r="P38" s="9">
        <f t="shared" si="1"/>
        <v>3115.4130016572726</v>
      </c>
    </row>
    <row r="39" spans="1:16" s="1" customFormat="1" ht="12.75">
      <c r="A39" s="2">
        <f t="shared" si="2"/>
        <v>26</v>
      </c>
      <c r="B39" s="12" t="s">
        <v>26</v>
      </c>
      <c r="C39" s="52" t="s">
        <v>37</v>
      </c>
      <c r="D39" s="12" t="s">
        <v>65</v>
      </c>
      <c r="E39" s="29">
        <v>84.6</v>
      </c>
      <c r="F39" s="22">
        <f>E20*1000/E39</f>
        <v>621.7494089834515</v>
      </c>
      <c r="G39" s="29">
        <v>62.4</v>
      </c>
      <c r="H39" s="22">
        <f>G14*1000/G39</f>
        <v>879.8076923076924</v>
      </c>
      <c r="I39" s="44">
        <v>75</v>
      </c>
      <c r="J39" s="42">
        <f>I21*1000/I39</f>
        <v>606.6666666666666</v>
      </c>
      <c r="K39" s="29">
        <v>60.8</v>
      </c>
      <c r="L39" s="22">
        <f>K15*1000/K39</f>
        <v>666.1184210526316</v>
      </c>
      <c r="M39" s="29">
        <v>49.2</v>
      </c>
      <c r="N39" s="23">
        <f>M16*1000/M39</f>
        <v>823.170731707317</v>
      </c>
      <c r="O39" s="71">
        <f t="shared" si="0"/>
        <v>606.6666666666666</v>
      </c>
      <c r="P39" s="7">
        <f t="shared" si="1"/>
        <v>2990.8462540510927</v>
      </c>
    </row>
    <row r="40" spans="1:16" s="17" customFormat="1" ht="12.75">
      <c r="A40" s="10">
        <f t="shared" si="2"/>
        <v>27</v>
      </c>
      <c r="B40" s="13" t="s">
        <v>27</v>
      </c>
      <c r="C40" s="19" t="s">
        <v>37</v>
      </c>
      <c r="D40" s="13" t="s">
        <v>66</v>
      </c>
      <c r="E40" s="30">
        <v>70</v>
      </c>
      <c r="F40" s="24">
        <f>E20*1000/E40</f>
        <v>751.4285714285714</v>
      </c>
      <c r="G40" s="45">
        <v>82.7</v>
      </c>
      <c r="H40" s="41">
        <f>G14*1000/G40</f>
        <v>663.8452237001209</v>
      </c>
      <c r="I40" s="30">
        <v>61.6</v>
      </c>
      <c r="J40" s="24">
        <f>I21*1000/I40</f>
        <v>738.6363636363636</v>
      </c>
      <c r="K40" s="30">
        <v>55.9</v>
      </c>
      <c r="L40" s="24">
        <f>K15*1000/K40</f>
        <v>724.5080500894454</v>
      </c>
      <c r="M40" s="30">
        <v>56.6</v>
      </c>
      <c r="N40" s="25">
        <f>M16*1000/M40</f>
        <v>715.547703180212</v>
      </c>
      <c r="O40" s="70">
        <f t="shared" si="0"/>
        <v>663.8452237001209</v>
      </c>
      <c r="P40" s="9">
        <v>2930.13</v>
      </c>
    </row>
    <row r="41" spans="1:16" s="1" customFormat="1" ht="12.75">
      <c r="A41" s="2">
        <f t="shared" si="2"/>
        <v>28</v>
      </c>
      <c r="B41" s="12" t="s">
        <v>28</v>
      </c>
      <c r="C41" s="52" t="s">
        <v>37</v>
      </c>
      <c r="D41" s="12" t="s">
        <v>67</v>
      </c>
      <c r="E41" s="44">
        <v>104</v>
      </c>
      <c r="F41" s="42">
        <f>E20*1000/E41</f>
        <v>505.7692307692308</v>
      </c>
      <c r="G41" s="29">
        <v>65.6</v>
      </c>
      <c r="H41" s="22">
        <f>G14*1000/G41</f>
        <v>836.8902439024391</v>
      </c>
      <c r="I41" s="29">
        <v>77.3</v>
      </c>
      <c r="J41" s="22">
        <f>I21*1000/I41</f>
        <v>588.6157826649418</v>
      </c>
      <c r="K41" s="29">
        <v>57.1</v>
      </c>
      <c r="L41" s="22">
        <f>K15*1000/K41</f>
        <v>709.2819614711033</v>
      </c>
      <c r="M41" s="29">
        <v>51</v>
      </c>
      <c r="N41" s="23">
        <f>M16*1000/M41</f>
        <v>794.1176470588235</v>
      </c>
      <c r="O41" s="71">
        <f t="shared" si="0"/>
        <v>505.7692307692308</v>
      </c>
      <c r="P41" s="7">
        <f t="shared" si="1"/>
        <v>2928.9056350973074</v>
      </c>
    </row>
    <row r="42" spans="1:16" s="17" customFormat="1" ht="12.75">
      <c r="A42" s="10">
        <f t="shared" si="2"/>
        <v>29</v>
      </c>
      <c r="B42" s="13" t="s">
        <v>29</v>
      </c>
      <c r="C42" s="19" t="s">
        <v>37</v>
      </c>
      <c r="D42" s="13" t="s">
        <v>68</v>
      </c>
      <c r="E42" s="30">
        <v>90.1</v>
      </c>
      <c r="F42" s="24">
        <f>E20*1000/E42</f>
        <v>583.795782463929</v>
      </c>
      <c r="G42" s="45">
        <v>95</v>
      </c>
      <c r="H42" s="41">
        <f>G14*1000/G42</f>
        <v>577.8947368421053</v>
      </c>
      <c r="I42" s="30">
        <v>53.3</v>
      </c>
      <c r="J42" s="24">
        <f>I21*1000/I42</f>
        <v>853.6585365853659</v>
      </c>
      <c r="K42" s="30">
        <v>59.5</v>
      </c>
      <c r="L42" s="24">
        <f>K15*1000/K42</f>
        <v>680.6722689075631</v>
      </c>
      <c r="M42" s="30">
        <v>50.1</v>
      </c>
      <c r="N42" s="25">
        <f>M16*1000/M42</f>
        <v>808.3832335329341</v>
      </c>
      <c r="O42" s="70">
        <f t="shared" si="0"/>
        <v>577.8947368421053</v>
      </c>
      <c r="P42" s="9">
        <f t="shared" si="1"/>
        <v>2926.509821489792</v>
      </c>
    </row>
    <row r="43" spans="1:16" s="1" customFormat="1" ht="12.75">
      <c r="A43" s="2">
        <f t="shared" si="2"/>
        <v>30</v>
      </c>
      <c r="B43" s="12" t="s">
        <v>30</v>
      </c>
      <c r="C43" s="52" t="s">
        <v>37</v>
      </c>
      <c r="D43" s="12" t="s">
        <v>69</v>
      </c>
      <c r="E43" s="29">
        <v>77</v>
      </c>
      <c r="F43" s="22">
        <f>E20*1000/E43</f>
        <v>683.1168831168832</v>
      </c>
      <c r="G43" s="29">
        <v>74.6</v>
      </c>
      <c r="H43" s="22">
        <f>G14*1000/G43</f>
        <v>735.9249329758713</v>
      </c>
      <c r="I43" s="29">
        <v>64.4</v>
      </c>
      <c r="J43" s="22">
        <f>I21*1000/I43</f>
        <v>706.5217391304348</v>
      </c>
      <c r="K43" s="29">
        <v>54.3</v>
      </c>
      <c r="L43" s="22">
        <f>K15*1000/K43</f>
        <v>745.8563535911603</v>
      </c>
      <c r="M43" s="44">
        <v>64.6</v>
      </c>
      <c r="N43" s="40">
        <f>M16*1000/M43</f>
        <v>626.9349845201239</v>
      </c>
      <c r="O43" s="71">
        <f t="shared" si="0"/>
        <v>626.9349845201239</v>
      </c>
      <c r="P43" s="7">
        <f t="shared" si="1"/>
        <v>2871.4199088143496</v>
      </c>
    </row>
    <row r="44" spans="1:16" s="17" customFormat="1" ht="12.75">
      <c r="A44" s="10">
        <f t="shared" si="2"/>
        <v>31</v>
      </c>
      <c r="B44" s="13" t="s">
        <v>31</v>
      </c>
      <c r="C44" s="19" t="s">
        <v>37</v>
      </c>
      <c r="D44" s="13" t="s">
        <v>70</v>
      </c>
      <c r="E44" s="45">
        <v>102.4</v>
      </c>
      <c r="F44" s="41">
        <f>E20*1000/E44</f>
        <v>513.671875</v>
      </c>
      <c r="G44" s="30">
        <v>74.1</v>
      </c>
      <c r="H44" s="24">
        <f>G14*1000/G44</f>
        <v>740.8906882591094</v>
      </c>
      <c r="I44" s="30">
        <v>54.8</v>
      </c>
      <c r="J44" s="24">
        <f>I21*1000/I44</f>
        <v>830.2919708029198</v>
      </c>
      <c r="K44" s="30">
        <v>62</v>
      </c>
      <c r="L44" s="24">
        <f>K15*1000/K44</f>
        <v>653.2258064516129</v>
      </c>
      <c r="M44" s="30">
        <v>65.5</v>
      </c>
      <c r="N44" s="25">
        <f>M16*1000/M44</f>
        <v>618.3206106870228</v>
      </c>
      <c r="O44" s="70">
        <f t="shared" si="0"/>
        <v>513.671875</v>
      </c>
      <c r="P44" s="9">
        <f t="shared" si="1"/>
        <v>2842.729076200665</v>
      </c>
    </row>
    <row r="45" spans="1:16" s="1" customFormat="1" ht="12.75">
      <c r="A45" s="2">
        <f t="shared" si="2"/>
        <v>32</v>
      </c>
      <c r="B45" s="12" t="s">
        <v>32</v>
      </c>
      <c r="C45" s="52" t="s">
        <v>37</v>
      </c>
      <c r="D45" s="12" t="s">
        <v>71</v>
      </c>
      <c r="E45" s="29">
        <v>76.3</v>
      </c>
      <c r="F45" s="22">
        <f>E20*1000/E45</f>
        <v>689.3840104849279</v>
      </c>
      <c r="G45" s="29">
        <v>77.8</v>
      </c>
      <c r="H45" s="22">
        <f>G14*1000/G45</f>
        <v>705.655526992288</v>
      </c>
      <c r="I45" s="29">
        <v>66.6</v>
      </c>
      <c r="J45" s="22">
        <f>I21*1000/I45</f>
        <v>683.1831831831832</v>
      </c>
      <c r="K45" s="44">
        <v>61.2</v>
      </c>
      <c r="L45" s="42">
        <f>K15*1000/K45</f>
        <v>661.7647058823529</v>
      </c>
      <c r="M45" s="29">
        <v>55.8</v>
      </c>
      <c r="N45" s="23">
        <f>M16*1000/M45</f>
        <v>725.8064516129033</v>
      </c>
      <c r="O45" s="71">
        <f t="shared" si="0"/>
        <v>661.7647058823529</v>
      </c>
      <c r="P45" s="7">
        <f t="shared" si="1"/>
        <v>2804.0291722733027</v>
      </c>
    </row>
    <row r="46" spans="1:16" s="17" customFormat="1" ht="12.75">
      <c r="A46" s="10">
        <f t="shared" si="2"/>
        <v>33</v>
      </c>
      <c r="B46" s="13" t="s">
        <v>33</v>
      </c>
      <c r="C46" s="19" t="s">
        <v>36</v>
      </c>
      <c r="D46" s="13" t="s">
        <v>72</v>
      </c>
      <c r="E46" s="30">
        <v>77.4</v>
      </c>
      <c r="F46" s="24">
        <f>E20*1000/E46</f>
        <v>679.5865633074935</v>
      </c>
      <c r="G46" s="45">
        <v>87.7</v>
      </c>
      <c r="H46" s="41">
        <f>G14*1000/G46</f>
        <v>625.9977194982896</v>
      </c>
      <c r="I46" s="30">
        <v>59.1</v>
      </c>
      <c r="J46" s="24">
        <f>I21*1000/I46</f>
        <v>769.8815566835872</v>
      </c>
      <c r="K46" s="30">
        <v>62.5</v>
      </c>
      <c r="L46" s="24">
        <f>K15*1000/K46</f>
        <v>648</v>
      </c>
      <c r="M46" s="30">
        <v>59.5</v>
      </c>
      <c r="N46" s="25">
        <f>M16*1000/M46</f>
        <v>680.6722689075631</v>
      </c>
      <c r="O46" s="70">
        <f t="shared" si="0"/>
        <v>625.9977194982896</v>
      </c>
      <c r="P46" s="9">
        <f t="shared" si="1"/>
        <v>2778.1403888986442</v>
      </c>
    </row>
    <row r="47" spans="1:16" s="1" customFormat="1" ht="13.5" thickBot="1">
      <c r="A47" s="3">
        <f>A46+1</f>
        <v>34</v>
      </c>
      <c r="B47" s="14" t="s">
        <v>34</v>
      </c>
      <c r="C47" s="53" t="s">
        <v>37</v>
      </c>
      <c r="D47" s="14" t="s">
        <v>73</v>
      </c>
      <c r="E47" s="47">
        <v>102.5</v>
      </c>
      <c r="F47" s="48">
        <f>E20*1000/E47</f>
        <v>513.170731707317</v>
      </c>
      <c r="G47" s="31">
        <v>84.3</v>
      </c>
      <c r="H47" s="26">
        <f>G14*1000/G47</f>
        <v>651.2455516014235</v>
      </c>
      <c r="I47" s="31">
        <v>80.3</v>
      </c>
      <c r="J47" s="26">
        <f>I21*1000/I47</f>
        <v>566.6251556662515</v>
      </c>
      <c r="K47" s="31">
        <v>57</v>
      </c>
      <c r="L47" s="26">
        <f>K15*1000/K47</f>
        <v>710.5263157894736</v>
      </c>
      <c r="M47" s="31">
        <v>62.5</v>
      </c>
      <c r="N47" s="27">
        <f>M16*1000/M47</f>
        <v>648</v>
      </c>
      <c r="O47" s="72">
        <f t="shared" si="0"/>
        <v>513.170731707317</v>
      </c>
      <c r="P47" s="54">
        <v>2576.41</v>
      </c>
    </row>
  </sheetData>
  <mergeCells count="11">
    <mergeCell ref="I12:J12"/>
    <mergeCell ref="K12:L12"/>
    <mergeCell ref="A12:A13"/>
    <mergeCell ref="P12:P13"/>
    <mergeCell ref="O12:O13"/>
    <mergeCell ref="M12:N12"/>
    <mergeCell ref="D12:D13"/>
    <mergeCell ref="C12:C13"/>
    <mergeCell ref="B12:B13"/>
    <mergeCell ref="E12:F12"/>
    <mergeCell ref="G12:H1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Sperling</dc:creator>
  <cp:keywords/>
  <dc:description/>
  <cp:lastModifiedBy>Sperling</cp:lastModifiedBy>
  <dcterms:created xsi:type="dcterms:W3CDTF">2002-06-05T17:58:15Z</dcterms:created>
  <dcterms:modified xsi:type="dcterms:W3CDTF">2002-06-07T15:48:11Z</dcterms:modified>
  <cp:category/>
  <cp:version/>
  <cp:contentType/>
  <cp:contentStatus/>
</cp:coreProperties>
</file>